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arámetros" sheetId="2" state="visible" r:id="rId4"/>
    <sheet name="Mis clien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<sst xmlns="http://schemas.openxmlformats.org/spreadsheetml/2006/main" count="67" uniqueCount="67">
  <si>
    <t xml:space="preserve">RENTABILIDAD REAL POR CLIENTE</t>
  </si>
  <si>
    <t xml:space="preserve">Segunda Travesía · mysmartbizai.com</t>
  </si>
  <si>
    <t xml:space="preserve">PARA QUÉ SIRVE</t>
  </si>
  <si>
    <t xml:space="preserve">Para saber cuánto le deja de verdad cada cliente, después de descontar lo que cuesta atenderlo.</t>
  </si>
  <si>
    <t xml:space="preserve">Si usted despacha, financia o visita a sus clientes, esta hoja le aplica.</t>
  </si>
  <si>
    <t xml:space="preserve">LOS TRES COSTOS QUE NO ESTÁN EN LA FACTURA</t>
  </si>
  <si>
    <t xml:space="preserve">1.  FINANCIACIÓN. Si un cliente le paga a 75 días, usted le prestó plata 75 días. Esa mercancía ya se la pagó</t>
  </si>
  <si>
    <t xml:space="preserve">     a su proveedor, y la plata que no está en su caja la consigue del sobregiro, del cupo del banco, o de no</t>
  </si>
  <si>
    <t xml:space="preserve">     pagarle a tiempo a su propio proveedor y perder el descuento por pronto pago.</t>
  </si>
  <si>
    <t xml:space="preserve">2.  FLETES. Cada despacho cuesta lo mismo lleve poco o mucho. Un cliente que pide nueve entregas al mes</t>
  </si>
  <si>
    <t xml:space="preserve">     cuesta cuatro veces más en fletes que uno que pide dos.</t>
  </si>
  <si>
    <t xml:space="preserve">3.  TIEMPO COMERCIAL. Cada visita del vendedor cuesta salario, transporte y tiempo.</t>
  </si>
  <si>
    <t xml:space="preserve">CÓMO USARLA</t>
  </si>
  <si>
    <t xml:space="preserve">1.  Vaya a «Parámetros» y ponga sus propios costos. Los que están son de una distribuidora en Bogotá.</t>
  </si>
  <si>
    <t xml:space="preserve">2.  Vaya a «Mis clientes» y llene una fila por cliente.</t>
  </si>
  <si>
    <t xml:space="preserve">3.  Los días de pago son los REALES, no los pactados. Sáquelos de su cartera: promedie las últimas</t>
  </si>
  <si>
    <t xml:space="preserve">     facturas de ese cliente, de emisión a pago.</t>
  </si>
  <si>
    <t xml:space="preserve">4.  Las columnas grises se calculan solas. No escriba nada en ellas.</t>
  </si>
  <si>
    <t xml:space="preserve">QUÉ VA A VER</t>
  </si>
  <si>
    <t xml:space="preserve">Ordene la tabla por «Margen de lista» y después por «Margen real». Si los dos órdenes no se parecen,</t>
  </si>
  <si>
    <t xml:space="preserve">usted tiene el mismo problema que Patricia: le está dando su mejor precio al cliente que más le cuesta.</t>
  </si>
  <si>
    <t xml:space="preserve">LO QUE ESTA HOJA NO HACE</t>
  </si>
  <si>
    <t xml:space="preserve">No le dice qué hacer con un cliente que no deja margen. Eso depende de cosas que no están acá: hace</t>
  </si>
  <si>
    <t xml:space="preserve">cuánto es su cliente, si le manda otros clientes, si esa conversación vale la pena tenerla.</t>
  </si>
  <si>
    <t xml:space="preserve">La hoja le dice cuánto le cuesta. La decisión sigue siendo suya.</t>
  </si>
  <si>
    <t xml:space="preserve">Rafael Orduz Medina · mysmartbizai.com/clientes</t>
  </si>
  <si>
    <t xml:space="preserve">Parámetros</t>
  </si>
  <si>
    <t xml:space="preserve">Llene solo las celdas amarillas con sus propios costos.</t>
  </si>
  <si>
    <t xml:space="preserve">Costo financiero mensual</t>
  </si>
  <si>
    <t xml:space="preserve">Su tasa de sobregiro o de cupo bancario</t>
  </si>
  <si>
    <t xml:space="preserve">Costo de un despacho cercano</t>
  </si>
  <si>
    <t xml:space="preserve">Dentro de su ciudad</t>
  </si>
  <si>
    <t xml:space="preserve">Costo de un despacho lejano</t>
  </si>
  <si>
    <t xml:space="preserve">Municipios aledaños. Deje igual si no aplica</t>
  </si>
  <si>
    <t xml:space="preserve">Costo de una visita comercial</t>
  </si>
  <si>
    <t xml:space="preserve">Salario del vendedor, transporte y tiempo</t>
  </si>
  <si>
    <t xml:space="preserve">Umbral de margen real aceptable</t>
  </si>
  <si>
    <t xml:space="preserve">Por debajo, el cliente no cubre su parte de los gastos fijos</t>
  </si>
  <si>
    <t xml:space="preserve">Cómo sacar su costo financiero</t>
  </si>
  <si>
    <t xml:space="preserve">Es lo que le cuesta tener un peso fuera de su caja durante un mes.</t>
  </si>
  <si>
    <t xml:space="preserve">Si usa sobregiro, es la tasa del sobregiro. Si usa cupo, la del cupo.</t>
  </si>
  <si>
    <t xml:space="preserve">Si no usa ninguno pero deja de tomar el descuento por pronto pago de sus</t>
  </si>
  <si>
    <t xml:space="preserve">proveedores, ese descuento perdido es su costo financiero.</t>
  </si>
  <si>
    <t xml:space="preserve">Mis clientes</t>
  </si>
  <si>
    <t xml:space="preserve">Llene las columnas amarillas. Las grises se calculan solas. En «¿Despacho lejano?» escriba SI o NO.</t>
  </si>
  <si>
    <t xml:space="preserve">Cliente</t>
  </si>
  <si>
    <t xml:space="preserve">Ventas del mes</t>
  </si>
  <si>
    <t xml:space="preserve">Margen de lista %</t>
  </si>
  <si>
    <t xml:space="preserve">Días reales de pago</t>
  </si>
  <si>
    <t xml:space="preserve">Despachos al mes</t>
  </si>
  <si>
    <t xml:space="preserve">¿Despacho lejano?</t>
  </si>
  <si>
    <t xml:space="preserve">Visitas al mes</t>
  </si>
  <si>
    <t xml:space="preserve">Margen bruto</t>
  </si>
  <si>
    <t xml:space="preserve">Costo financiero</t>
  </si>
  <si>
    <t xml:space="preserve">Costo fletes</t>
  </si>
  <si>
    <t xml:space="preserve">Costo comercial</t>
  </si>
  <si>
    <t xml:space="preserve">Margen real $</t>
  </si>
  <si>
    <t xml:space="preserve">Margen real %</t>
  </si>
  <si>
    <t xml:space="preserve">Diferencia (pts)</t>
  </si>
  <si>
    <t xml:space="preserve">¿Pasa el umbral?</t>
  </si>
  <si>
    <t xml:space="preserve">Constructora Meridiano</t>
  </si>
  <si>
    <t xml:space="preserve">NO</t>
  </si>
  <si>
    <t xml:space="preserve">Ferreteria El Progreso</t>
  </si>
  <si>
    <t xml:space="preserve">SI</t>
  </si>
  <si>
    <t xml:space="preserve">Las dos primeras filas son un ejemplo tomado del video: bórrelas y escriba encima.</t>
  </si>
  <si>
    <t xml:space="preserve">Ordene por «Margen de lista %» y después por «Margen real %». Si los dos órdenes no se parecen, ahí está su problema.</t>
  </si>
  <si>
    <t xml:space="preserve">Esta hoja le dice cuánto le cuesta cada cliente. No le dice qué hacer: eso depende de su criterio.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</si>
</sst>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%"/>
    <numFmt numFmtId="166" formatCode="#,##0"/>
    <numFmt numFmtId="167" formatCode="0.0"/>
    <numFmt numFmtId="168" formatCode="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B1B36"/>
      <name val="Arial"/>
      <family val="0"/>
      <charset val="1"/>
    </font>
    <font>
      <sz val="11"/>
      <color rgb="FF666666"/>
      <name val="Arial"/>
      <family val="0"/>
      <charset val="1"/>
    </font>
    <font>
      <b val="true"/>
      <sz val="13"/>
      <color rgb="FFE87A3A"/>
      <name val="Arial"/>
      <family val="0"/>
      <charset val="1"/>
    </font>
    <font>
      <sz val="11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sz val="10"/>
      <color rgb="FF888888"/>
      <name val="Arial"/>
      <family val="0"/>
      <charset val="1"/>
    </font>
    <font>
      <b val="true"/>
      <sz val="14"/>
      <color rgb="FF0B1B36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2"/>
      <color rgb="FFE87A3A"/>
      <name val="Arial"/>
      <family val="0"/>
      <charset val="1"/>
    </font>
    <font>
      <sz val="10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7CC"/>
        <bgColor rgb="FFF2F4F7"/>
      </patternFill>
    </fill>
    <fill>
      <patternFill patternType="solid">
        <fgColor rgb="FF0B1B36"/>
        <bgColor rgb="FF1A1A1A"/>
      </patternFill>
    </fill>
    <fill>
      <patternFill patternType="solid">
        <fgColor rgb="FFF2F4F7"/>
        <bgColor rgb="FFE4F5E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8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B00000"/>
        <sz val="10"/>
      </font>
      <fill>
        <patternFill>
          <bgColor rgb="FFFCE4E4"/>
        </patternFill>
      </fill>
    </dxf>
    <dxf>
      <font>
        <name val="Arial"/>
        <charset val="1"/>
        <family val="0"/>
        <color rgb="FF1A7A3A"/>
        <sz val="10"/>
      </font>
      <fill>
        <patternFill>
          <bgColor rgb="FFE4F5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00"/>
      <rgbColor rgb="FF1A7A3A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7CC"/>
      <rgbColor rgb="FFE4F5E9"/>
      <rgbColor rgb="FF660066"/>
      <rgbColor rgb="FFE87A3A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7"/>
      <rgbColor rgb="FFCCFFCC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666666"/>
      <rgbColor rgb="FF777777"/>
      <rgbColor rgb="FF0B1B36"/>
      <rgbColor rgb="FF339966"/>
      <rgbColor rgb="FF003300"/>
      <rgbColor rgb="FF333300"/>
      <rgbColor rgb="FF993300"/>
      <rgbColor rgb="FF993366"/>
      <rgbColor rgb="FF555555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12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6.15" hidden="false" customHeight="false" outlineLevel="0" collapsed="false">
      <c r="B5" s="3" t="s">
        <v>2</v>
      </c>
    </row>
    <row r="6" customFormat="false" ht="19.5" hidden="false" customHeight="true" outlineLevel="0" collapsed="false">
      <c r="B6" s="4" t="s">
        <v>3</v>
      </c>
    </row>
    <row r="7" customFormat="false" ht="19.5" hidden="false" customHeight="true" outlineLevel="0" collapsed="false">
      <c r="B7" s="4" t="s">
        <v>4</v>
      </c>
    </row>
    <row r="9" customFormat="false" ht="16.15" hidden="false" customHeight="false" outlineLevel="0" collapsed="false">
      <c r="B9" s="3" t="s">
        <v>5</v>
      </c>
    </row>
    <row r="10" customFormat="false" ht="18" hidden="false" customHeight="true" outlineLevel="0" collapsed="false">
      <c r="B10" s="4" t="s">
        <v>6</v>
      </c>
    </row>
    <row r="11" customFormat="false" ht="18" hidden="false" customHeight="true" outlineLevel="0" collapsed="false">
      <c r="B11" s="4" t="s">
        <v>7</v>
      </c>
    </row>
    <row r="12" customFormat="false" ht="18" hidden="false" customHeight="true" outlineLevel="0" collapsed="false">
      <c r="B12" s="4" t="s">
        <v>8</v>
      </c>
    </row>
    <row r="13" customFormat="false" ht="18" hidden="false" customHeight="true" outlineLevel="0" collapsed="false">
      <c r="B13" s="4" t="s">
        <v>9</v>
      </c>
    </row>
    <row r="14" customFormat="false" ht="18" hidden="false" customHeight="true" outlineLevel="0" collapsed="false">
      <c r="B14" s="4" t="s">
        <v>10</v>
      </c>
    </row>
    <row r="15" customFormat="false" ht="18" hidden="false" customHeight="true" outlineLevel="0" collapsed="false">
      <c r="B15" s="4" t="s">
        <v>11</v>
      </c>
    </row>
    <row r="17" customFormat="false" ht="16.15" hidden="false" customHeight="false" outlineLevel="0" collapsed="false">
      <c r="B17" s="3" t="s">
        <v>12</v>
      </c>
    </row>
    <row r="18" customFormat="false" ht="18" hidden="false" customHeight="true" outlineLevel="0" collapsed="false">
      <c r="B18" s="4" t="s">
        <v>13</v>
      </c>
    </row>
    <row r="19" customFormat="false" ht="18" hidden="false" customHeight="true" outlineLevel="0" collapsed="false">
      <c r="B19" s="4" t="s">
        <v>14</v>
      </c>
    </row>
    <row r="20" customFormat="false" ht="18" hidden="false" customHeight="true" outlineLevel="0" collapsed="false">
      <c r="B20" s="4" t="s">
        <v>15</v>
      </c>
    </row>
    <row r="21" customFormat="false" ht="18" hidden="false" customHeight="true" outlineLevel="0" collapsed="false">
      <c r="B21" s="4" t="s">
        <v>16</v>
      </c>
    </row>
    <row r="22" customFormat="false" ht="18" hidden="false" customHeight="true" outlineLevel="0" collapsed="false">
      <c r="B22" s="4" t="s">
        <v>17</v>
      </c>
    </row>
    <row r="24" customFormat="false" ht="16.15" hidden="false" customHeight="false" outlineLevel="0" collapsed="false">
      <c r="B24" s="3" t="s">
        <v>18</v>
      </c>
    </row>
    <row r="25" customFormat="false" ht="18" hidden="false" customHeight="true" outlineLevel="0" collapsed="false">
      <c r="B25" s="4" t="s">
        <v>19</v>
      </c>
    </row>
    <row r="26" customFormat="false" ht="18" hidden="false" customHeight="true" outlineLevel="0" collapsed="false">
      <c r="B26" s="4" t="s">
        <v>20</v>
      </c>
    </row>
    <row r="28" customFormat="false" ht="16.15" hidden="false" customHeight="false" outlineLevel="0" collapsed="false">
      <c r="B28" s="3" t="s">
        <v>21</v>
      </c>
    </row>
    <row r="29" customFormat="false" ht="18" hidden="false" customHeight="true" outlineLevel="0" collapsed="false">
      <c r="B29" s="4" t="s">
        <v>22</v>
      </c>
    </row>
    <row r="30" customFormat="false" ht="18" hidden="false" customHeight="true" outlineLevel="0" collapsed="false">
      <c r="B30" s="4" t="s">
        <v>23</v>
      </c>
    </row>
    <row r="31" customFormat="false" ht="19.5" hidden="false" customHeight="true" outlineLevel="0" collapsed="false">
      <c r="B31" s="5" t="s">
        <v>24</v>
      </c>
    </row>
    <row r="33" customFormat="false" ht="15" hidden="false" customHeight="false" outlineLevel="0" collapsed="false">
      <c r="B33" s="6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44"/>
    <col collapsed="false" customWidth="true" hidden="false" outlineLevel="0" max="3" min="3" style="0" width="18"/>
    <col collapsed="false" customWidth="true" hidden="false" outlineLevel="0" max="4" min="4" style="0" width="58"/>
  </cols>
  <sheetData>
    <row r="2" customFormat="false" ht="17.35" hidden="false" customHeight="false" outlineLevel="0" collapsed="false">
      <c r="B2" s="7" t="s">
        <v>26</v>
      </c>
    </row>
    <row r="3" customFormat="false" ht="15" hidden="false" customHeight="false" outlineLevel="0" collapsed="false">
      <c r="B3" s="8" t="s">
        <v>27</v>
      </c>
    </row>
    <row r="5" customFormat="false" ht="15" hidden="false" customHeight="false" outlineLevel="0" collapsed="false">
      <c r="B5" s="9" t="s">
        <v>28</v>
      </c>
      <c r="C5" s="10" t="n">
        <v>0.018</v>
      </c>
      <c r="D5" s="8" t="s">
        <v>29</v>
      </c>
    </row>
    <row r="6" customFormat="false" ht="15" hidden="false" customHeight="false" outlineLevel="0" collapsed="false">
      <c r="B6" s="9" t="s">
        <v>30</v>
      </c>
      <c r="C6" s="11" t="n">
        <v>60000</v>
      </c>
      <c r="D6" s="8" t="s">
        <v>31</v>
      </c>
    </row>
    <row r="7" customFormat="false" ht="15" hidden="false" customHeight="false" outlineLevel="0" collapsed="false">
      <c r="B7" s="9" t="s">
        <v>32</v>
      </c>
      <c r="C7" s="11" t="n">
        <v>95000</v>
      </c>
      <c r="D7" s="8" t="s">
        <v>33</v>
      </c>
    </row>
    <row r="8" customFormat="false" ht="15" hidden="false" customHeight="false" outlineLevel="0" collapsed="false">
      <c r="B8" s="9" t="s">
        <v>34</v>
      </c>
      <c r="C8" s="11" t="n">
        <v>75000</v>
      </c>
      <c r="D8" s="8" t="s">
        <v>35</v>
      </c>
    </row>
    <row r="9" customFormat="false" ht="15" hidden="false" customHeight="false" outlineLevel="0" collapsed="false">
      <c r="B9" s="9" t="s">
        <v>36</v>
      </c>
      <c r="C9" s="10" t="n">
        <v>0.08</v>
      </c>
      <c r="D9" s="8" t="s">
        <v>37</v>
      </c>
    </row>
    <row r="11" customFormat="false" ht="15" hidden="false" customHeight="false" outlineLevel="0" collapsed="false">
      <c r="B11" s="12" t="s">
        <v>38</v>
      </c>
    </row>
    <row r="12" customFormat="false" ht="15" hidden="false" customHeight="false" outlineLevel="0" collapsed="false">
      <c r="B12" s="13" t="s">
        <v>39</v>
      </c>
    </row>
    <row r="13" customFormat="false" ht="15" hidden="false" customHeight="false" outlineLevel="0" collapsed="false">
      <c r="B13" s="13" t="s">
        <v>40</v>
      </c>
    </row>
    <row r="14" customFormat="false" ht="15" hidden="false" customHeight="false" outlineLevel="0" collapsed="false">
      <c r="B14" s="13" t="s">
        <v>41</v>
      </c>
    </row>
    <row r="15" customFormat="false" ht="15" hidden="false" customHeight="false" outlineLevel="0" collapsed="false">
      <c r="B15" s="13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16"/>
    <col collapsed="false" customWidth="true" hidden="false" outlineLevel="0" max="4" min="4" style="0" width="17"/>
    <col collapsed="false" customWidth="true" hidden="false" outlineLevel="0" max="5" min="5" style="0" width="16"/>
    <col collapsed="false" customWidth="true" hidden="false" outlineLevel="0" max="6" min="6" style="0" width="17"/>
    <col collapsed="false" customWidth="true" hidden="false" outlineLevel="0" max="7" min="7" style="0" width="14"/>
    <col collapsed="false" customWidth="true" hidden="false" outlineLevel="0" max="8" min="8" style="0" width="15"/>
    <col collapsed="false" customWidth="true" hidden="false" outlineLevel="0" max="9" min="9" style="0" width="16"/>
    <col collapsed="false" customWidth="true" hidden="false" outlineLevel="0" max="10" min="10" style="0" width="14"/>
    <col collapsed="false" customWidth="true" hidden="false" outlineLevel="0" max="12" min="11" style="0" width="15"/>
    <col collapsed="false" customWidth="true" hidden="false" outlineLevel="0" max="13" min="13" style="0" width="14"/>
    <col collapsed="false" customWidth="true" hidden="false" outlineLevel="0" max="14" min="14" style="0" width="15"/>
    <col collapsed="false" customWidth="true" hidden="false" outlineLevel="0" max="15" min="15" style="0" width="16"/>
  </cols>
  <sheetData>
    <row r="2" customFormat="false" ht="17.35" hidden="false" customHeight="false" outlineLevel="0" collapsed="false">
      <c r="A2" s="7" t="s">
        <v>43</v>
      </c>
    </row>
    <row r="3" customFormat="false" ht="15" hidden="false" customHeight="false" outlineLevel="0" collapsed="false">
      <c r="A3" s="8" t="s">
        <v>44</v>
      </c>
    </row>
    <row r="5" customFormat="false" ht="36" hidden="false" customHeight="true" outlineLevel="0" collapsed="false">
      <c r="A5" s="14" t="s">
        <v>45</v>
      </c>
      <c r="B5" s="14" t="s">
        <v>46</v>
      </c>
      <c r="C5" s="14" t="s">
        <v>47</v>
      </c>
      <c r="D5" s="14" t="s">
        <v>48</v>
      </c>
      <c r="E5" s="14" t="s">
        <v>49</v>
      </c>
      <c r="F5" s="14" t="s">
        <v>50</v>
      </c>
      <c r="G5" s="14" t="s">
        <v>51</v>
      </c>
      <c r="H5" s="14" t="s">
        <v>52</v>
      </c>
      <c r="I5" s="14" t="s">
        <v>53</v>
      </c>
      <c r="J5" s="14" t="s">
        <v>54</v>
      </c>
      <c r="K5" s="14" t="s">
        <v>55</v>
      </c>
      <c r="L5" s="14" t="s">
        <v>56</v>
      </c>
      <c r="M5" s="14" t="s">
        <v>57</v>
      </c>
      <c r="N5" s="14" t="s">
        <v>58</v>
      </c>
      <c r="O5" s="14" t="s">
        <v>59</v>
      </c>
    </row>
    <row r="6" customFormat="false" ht="15" hidden="false" customHeight="false" outlineLevel="0" collapsed="false">
      <c r="A6" s="15" t="s">
        <v>60</v>
      </c>
      <c r="B6" s="16" t="n">
        <v>42000000</v>
      </c>
      <c r="C6" s="17" t="n">
        <v>0.17</v>
      </c>
      <c r="D6" s="18" t="n">
        <v>38</v>
      </c>
      <c r="E6" s="19" t="n">
        <v>2</v>
      </c>
      <c r="F6" s="20" t="s">
        <v>61</v>
      </c>
      <c r="G6" s="19" t="n">
        <v>1</v>
      </c>
      <c r="H6" s="21" t="n">
        <f aca="false">IF($A6="","",$B6*$C6)</f>
        <v>7140000</v>
      </c>
      <c r="I6" s="21" t="n">
        <f aca="false">IF($A6="","",$B6*Parámetros!$C$5*$D6/30)</f>
        <v>957600</v>
      </c>
      <c r="J6" s="21" t="n">
        <f aca="false">IF($A6="","",$E6*IF(UPPER($F6)="SI",Parámetros!$C$7,Parámetros!$C$6))</f>
        <v>120000</v>
      </c>
      <c r="K6" s="21" t="n">
        <f aca="false">IF($A6="","",$G6*Parámetros!$C$8)</f>
        <v>75000</v>
      </c>
      <c r="L6" s="21" t="n">
        <f aca="false">IF($A6="","",$H6-$I6-$J6-$K6)</f>
        <v>5987400</v>
      </c>
      <c r="M6" s="22" t="n">
        <f aca="false">IF($A6="","",IFERROR($L6/$B6,""))</f>
        <v>0.142557142857143</v>
      </c>
      <c r="N6" s="23" t="n">
        <f aca="false">IF($A6="","",($C6-$M6)*100)</f>
        <v>2.74428571428571</v>
      </c>
      <c r="O6" s="24" t="str">
        <f aca="false">IF($A6="","",IF($M6&gt;=Parámetros!$C$9,"Sí","NO"))</f>
        <v>Sí</v>
      </c>
    </row>
    <row r="7" customFormat="false" ht="15" hidden="false" customHeight="false" outlineLevel="0" collapsed="false">
      <c r="A7" s="15" t="s">
        <v>62</v>
      </c>
      <c r="B7" s="16" t="n">
        <v>6800000</v>
      </c>
      <c r="C7" s="17" t="n">
        <v>0.21</v>
      </c>
      <c r="D7" s="18" t="n">
        <v>75</v>
      </c>
      <c r="E7" s="19" t="n">
        <v>9</v>
      </c>
      <c r="F7" s="20" t="s">
        <v>63</v>
      </c>
      <c r="G7" s="19" t="n">
        <v>4</v>
      </c>
      <c r="H7" s="21" t="n">
        <f aca="false">IF($A7="","",$B7*$C7)</f>
        <v>1428000</v>
      </c>
      <c r="I7" s="21" t="n">
        <f aca="false">IF($A7="","",$B7*Parámetros!$C$5*$D7/30)</f>
        <v>306000</v>
      </c>
      <c r="J7" s="21" t="n">
        <f aca="false">IF($A7="","",$E7*IF(UPPER($F7)="SI",Parámetros!$C$7,Parámetros!$C$6))</f>
        <v>855000</v>
      </c>
      <c r="K7" s="21" t="n">
        <f aca="false">IF($A7="","",$G7*Parámetros!$C$8)</f>
        <v>300000</v>
      </c>
      <c r="L7" s="21" t="n">
        <f aca="false">IF($A7="","",$H7-$I7-$J7-$K7)</f>
        <v>-33000</v>
      </c>
      <c r="M7" s="22" t="n">
        <f aca="false">IF($A7="","",IFERROR($L7/$B7,""))</f>
        <v>-0.00485294117647059</v>
      </c>
      <c r="N7" s="23" t="n">
        <f aca="false">IF($A7="","",($C7-$M7)*100)</f>
        <v>21.4852941176471</v>
      </c>
      <c r="O7" s="24" t="str">
        <f aca="false">IF($A7="","",IF($M7&gt;=Parámetros!$C$9,"Sí","NO"))</f>
        <v>NO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21" t="str">
        <f aca="false">IF($A8="","",$B8*$C8)</f>
        <v/>
      </c>
      <c r="I8" s="21" t="str">
        <f aca="false">IF($A8="","",$B8*Parámetros!$C$5*$D8/30)</f>
        <v/>
      </c>
      <c r="J8" s="21" t="str">
        <f aca="false">IF($A8="","",$E8*IF(UPPER($F8)="SI",Parámetros!$C$7,Parámetros!$C$6))</f>
        <v/>
      </c>
      <c r="K8" s="21" t="str">
        <f aca="false">IF($A8="","",$G8*Parámetros!$C$8)</f>
        <v/>
      </c>
      <c r="L8" s="21" t="str">
        <f aca="false">IF($A8="","",$H8-$I8-$J8-$K8)</f>
        <v/>
      </c>
      <c r="M8" s="22" t="str">
        <f aca="false">IF($A8="","",IFERROR($L8/$B8,""))</f>
        <v/>
      </c>
      <c r="N8" s="23" t="str">
        <f aca="false">IF($A8="","",($C8-$M8)*100)</f>
        <v/>
      </c>
      <c r="O8" s="24" t="str">
        <f aca="false">IF($A8="","",IF($M8&gt;=Parámetros!$C$9,"Sí","NO"))</f>
        <v/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 t="str">
        <f aca="false">IF($A9="","",$B9*$C9)</f>
        <v/>
      </c>
      <c r="I9" s="21" t="str">
        <f aca="false">IF($A9="","",$B9*Parámetros!$C$5*$D9/30)</f>
        <v/>
      </c>
      <c r="J9" s="21" t="str">
        <f aca="false">IF($A9="","",$E9*IF(UPPER($F9)="SI",Parámetros!$C$7,Parámetros!$C$6))</f>
        <v/>
      </c>
      <c r="K9" s="21" t="str">
        <f aca="false">IF($A9="","",$G9*Parámetros!$C$8)</f>
        <v/>
      </c>
      <c r="L9" s="21" t="str">
        <f aca="false">IF($A9="","",$H9-$I9-$J9-$K9)</f>
        <v/>
      </c>
      <c r="M9" s="22" t="str">
        <f aca="false">IF($A9="","",IFERROR($L9/$B9,""))</f>
        <v/>
      </c>
      <c r="N9" s="23" t="str">
        <f aca="false">IF($A9="","",($C9-$M9)*100)</f>
        <v/>
      </c>
      <c r="O9" s="24" t="str">
        <f aca="false">IF($A9="","",IF($M9&gt;=Parámetros!$C$9,"Sí","NO"))</f>
        <v/>
      </c>
    </row>
    <row r="10" customFormat="false" ht="15" hidden="false" customHeight="false" outlineLevel="0" collapsed="false">
      <c r="A10" s="15"/>
      <c r="B10" s="16"/>
      <c r="C10" s="17"/>
      <c r="D10" s="18"/>
      <c r="E10" s="19"/>
      <c r="F10" s="20"/>
      <c r="G10" s="19"/>
      <c r="H10" s="21" t="str">
        <f aca="false">IF($A10="","",$B10*$C10)</f>
        <v/>
      </c>
      <c r="I10" s="21" t="str">
        <f aca="false">IF($A10="","",$B10*Parámetros!$C$5*$D10/30)</f>
        <v/>
      </c>
      <c r="J10" s="21" t="str">
        <f aca="false">IF($A10="","",$E10*IF(UPPER($F10)="SI",Parámetros!$C$7,Parámetros!$C$6))</f>
        <v/>
      </c>
      <c r="K10" s="21" t="str">
        <f aca="false">IF($A10="","",$G10*Parámetros!$C$8)</f>
        <v/>
      </c>
      <c r="L10" s="21" t="str">
        <f aca="false">IF($A10="","",$H10-$I10-$J10-$K10)</f>
        <v/>
      </c>
      <c r="M10" s="22" t="str">
        <f aca="false">IF($A10="","",IFERROR($L10/$B10,""))</f>
        <v/>
      </c>
      <c r="N10" s="23" t="str">
        <f aca="false">IF($A10="","",($C10-$M10)*100)</f>
        <v/>
      </c>
      <c r="O10" s="24" t="str">
        <f aca="false">IF($A10="","",IF($M10&gt;=Parámetros!$C$9,"Sí","NO"))</f>
        <v/>
      </c>
    </row>
    <row r="11" customFormat="false" ht="15" hidden="false" customHeight="false" outlineLevel="0" collapsed="false">
      <c r="A11" s="15"/>
      <c r="B11" s="16"/>
      <c r="C11" s="17"/>
      <c r="D11" s="18"/>
      <c r="E11" s="19"/>
      <c r="F11" s="20"/>
      <c r="G11" s="19"/>
      <c r="H11" s="21" t="str">
        <f aca="false">IF($A11="","",$B11*$C11)</f>
        <v/>
      </c>
      <c r="I11" s="21" t="str">
        <f aca="false">IF($A11="","",$B11*Parámetros!$C$5*$D11/30)</f>
        <v/>
      </c>
      <c r="J11" s="21" t="str">
        <f aca="false">IF($A11="","",$E11*IF(UPPER($F11)="SI",Parámetros!$C$7,Parámetros!$C$6))</f>
        <v/>
      </c>
      <c r="K11" s="21" t="str">
        <f aca="false">IF($A11="","",$G11*Parámetros!$C$8)</f>
        <v/>
      </c>
      <c r="L11" s="21" t="str">
        <f aca="false">IF($A11="","",$H11-$I11-$J11-$K11)</f>
        <v/>
      </c>
      <c r="M11" s="22" t="str">
        <f aca="false">IF($A11="","",IFERROR($L11/$B11,""))</f>
        <v/>
      </c>
      <c r="N11" s="23" t="str">
        <f aca="false">IF($A11="","",($C11-$M11)*100)</f>
        <v/>
      </c>
      <c r="O11" s="24" t="str">
        <f aca="false">IF($A11="","",IF($M11&gt;=Parámetros!$C$9,"Sí","NO"))</f>
        <v/>
      </c>
    </row>
    <row r="12" customFormat="false" ht="15" hidden="false" customHeight="false" outlineLevel="0" collapsed="false">
      <c r="A12" s="15"/>
      <c r="B12" s="16"/>
      <c r="C12" s="17"/>
      <c r="D12" s="18"/>
      <c r="E12" s="19"/>
      <c r="F12" s="20"/>
      <c r="G12" s="19"/>
      <c r="H12" s="21" t="str">
        <f aca="false">IF($A12="","",$B12*$C12)</f>
        <v/>
      </c>
      <c r="I12" s="21" t="str">
        <f aca="false">IF($A12="","",$B12*Parámetros!$C$5*$D12/30)</f>
        <v/>
      </c>
      <c r="J12" s="21" t="str">
        <f aca="false">IF($A12="","",$E12*IF(UPPER($F12)="SI",Parámetros!$C$7,Parámetros!$C$6))</f>
        <v/>
      </c>
      <c r="K12" s="21" t="str">
        <f aca="false">IF($A12="","",$G12*Parámetros!$C$8)</f>
        <v/>
      </c>
      <c r="L12" s="21" t="str">
        <f aca="false">IF($A12="","",$H12-$I12-$J12-$K12)</f>
        <v/>
      </c>
      <c r="M12" s="22" t="str">
        <f aca="false">IF($A12="","",IFERROR($L12/$B12,""))</f>
        <v/>
      </c>
      <c r="N12" s="23" t="str">
        <f aca="false">IF($A12="","",($C12-$M12)*100)</f>
        <v/>
      </c>
      <c r="O12" s="24" t="str">
        <f aca="false">IF($A12="","",IF($M12&gt;=Parámetros!$C$9,"Sí","NO"))</f>
        <v/>
      </c>
    </row>
    <row r="13" customFormat="false" ht="15" hidden="false" customHeight="false" outlineLevel="0" collapsed="false">
      <c r="A13" s="15"/>
      <c r="B13" s="16"/>
      <c r="C13" s="17"/>
      <c r="D13" s="18"/>
      <c r="E13" s="19"/>
      <c r="F13" s="20"/>
      <c r="G13" s="19"/>
      <c r="H13" s="21" t="str">
        <f aca="false">IF($A13="","",$B13*$C13)</f>
        <v/>
      </c>
      <c r="I13" s="21" t="str">
        <f aca="false">IF($A13="","",$B13*Parámetros!$C$5*$D13/30)</f>
        <v/>
      </c>
      <c r="J13" s="21" t="str">
        <f aca="false">IF($A13="","",$E13*IF(UPPER($F13)="SI",Parámetros!$C$7,Parámetros!$C$6))</f>
        <v/>
      </c>
      <c r="K13" s="21" t="str">
        <f aca="false">IF($A13="","",$G13*Parámetros!$C$8)</f>
        <v/>
      </c>
      <c r="L13" s="21" t="str">
        <f aca="false">IF($A13="","",$H13-$I13-$J13-$K13)</f>
        <v/>
      </c>
      <c r="M13" s="22" t="str">
        <f aca="false">IF($A13="","",IFERROR($L13/$B13,""))</f>
        <v/>
      </c>
      <c r="N13" s="23" t="str">
        <f aca="false">IF($A13="","",($C13-$M13)*100)</f>
        <v/>
      </c>
      <c r="O13" s="24" t="str">
        <f aca="false">IF($A13="","",IF($M13&gt;=Parámetros!$C$9,"Sí","NO"))</f>
        <v/>
      </c>
    </row>
    <row r="14" customFormat="false" ht="15" hidden="false" customHeight="false" outlineLevel="0" collapsed="false">
      <c r="A14" s="15"/>
      <c r="B14" s="16"/>
      <c r="C14" s="17"/>
      <c r="D14" s="18"/>
      <c r="E14" s="19"/>
      <c r="F14" s="20"/>
      <c r="G14" s="19"/>
      <c r="H14" s="21" t="str">
        <f aca="false">IF($A14="","",$B14*$C14)</f>
        <v/>
      </c>
      <c r="I14" s="21" t="str">
        <f aca="false">IF($A14="","",$B14*Parámetros!$C$5*$D14/30)</f>
        <v/>
      </c>
      <c r="J14" s="21" t="str">
        <f aca="false">IF($A14="","",$E14*IF(UPPER($F14)="SI",Parámetros!$C$7,Parámetros!$C$6))</f>
        <v/>
      </c>
      <c r="K14" s="21" t="str">
        <f aca="false">IF($A14="","",$G14*Parámetros!$C$8)</f>
        <v/>
      </c>
      <c r="L14" s="21" t="str">
        <f aca="false">IF($A14="","",$H14-$I14-$J14-$K14)</f>
        <v/>
      </c>
      <c r="M14" s="22" t="str">
        <f aca="false">IF($A14="","",IFERROR($L14/$B14,""))</f>
        <v/>
      </c>
      <c r="N14" s="23" t="str">
        <f aca="false">IF($A14="","",($C14-$M14)*100)</f>
        <v/>
      </c>
      <c r="O14" s="24" t="str">
        <f aca="false">IF($A14="","",IF($M14&gt;=Parámetros!$C$9,"Sí","NO"))</f>
        <v/>
      </c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21" t="str">
        <f aca="false">IF($A15="","",$B15*$C15)</f>
        <v/>
      </c>
      <c r="I15" s="21" t="str">
        <f aca="false">IF($A15="","",$B15*Parámetros!$C$5*$D15/30)</f>
        <v/>
      </c>
      <c r="J15" s="21" t="str">
        <f aca="false">IF($A15="","",$E15*IF(UPPER($F15)="SI",Parámetros!$C$7,Parámetros!$C$6))</f>
        <v/>
      </c>
      <c r="K15" s="21" t="str">
        <f aca="false">IF($A15="","",$G15*Parámetros!$C$8)</f>
        <v/>
      </c>
      <c r="L15" s="21" t="str">
        <f aca="false">IF($A15="","",$H15-$I15-$J15-$K15)</f>
        <v/>
      </c>
      <c r="M15" s="22" t="str">
        <f aca="false">IF($A15="","",IFERROR($L15/$B15,""))</f>
        <v/>
      </c>
      <c r="N15" s="23" t="str">
        <f aca="false">IF($A15="","",($C15-$M15)*100)</f>
        <v/>
      </c>
      <c r="O15" s="24" t="str">
        <f aca="false">IF($A15="","",IF($M15&gt;=Parámetros!$C$9,"Sí","NO"))</f>
        <v/>
      </c>
    </row>
    <row r="16" customFormat="false" ht="15" hidden="false" customHeight="false" outlineLevel="0" collapsed="false">
      <c r="A16" s="15"/>
      <c r="B16" s="16"/>
      <c r="C16" s="17"/>
      <c r="D16" s="18"/>
      <c r="E16" s="19"/>
      <c r="F16" s="20"/>
      <c r="G16" s="19"/>
      <c r="H16" s="21" t="str">
        <f aca="false">IF($A16="","",$B16*$C16)</f>
        <v/>
      </c>
      <c r="I16" s="21" t="str">
        <f aca="false">IF($A16="","",$B16*Parámetros!$C$5*$D16/30)</f>
        <v/>
      </c>
      <c r="J16" s="21" t="str">
        <f aca="false">IF($A16="","",$E16*IF(UPPER($F16)="SI",Parámetros!$C$7,Parámetros!$C$6))</f>
        <v/>
      </c>
      <c r="K16" s="21" t="str">
        <f aca="false">IF($A16="","",$G16*Parámetros!$C$8)</f>
        <v/>
      </c>
      <c r="L16" s="21" t="str">
        <f aca="false">IF($A16="","",$H16-$I16-$J16-$K16)</f>
        <v/>
      </c>
      <c r="M16" s="22" t="str">
        <f aca="false">IF($A16="","",IFERROR($L16/$B16,""))</f>
        <v/>
      </c>
      <c r="N16" s="23" t="str">
        <f aca="false">IF($A16="","",($C16-$M16)*100)</f>
        <v/>
      </c>
      <c r="O16" s="24" t="str">
        <f aca="false">IF($A16="","",IF($M16&gt;=Parámetros!$C$9,"Sí","NO"))</f>
        <v/>
      </c>
    </row>
    <row r="17" customFormat="false" ht="15" hidden="false" customHeight="false" outlineLevel="0" collapsed="false">
      <c r="A17" s="15"/>
      <c r="B17" s="16"/>
      <c r="C17" s="17"/>
      <c r="D17" s="18"/>
      <c r="E17" s="19"/>
      <c r="F17" s="20"/>
      <c r="G17" s="19"/>
      <c r="H17" s="21" t="str">
        <f aca="false">IF($A17="","",$B17*$C17)</f>
        <v/>
      </c>
      <c r="I17" s="21" t="str">
        <f aca="false">IF($A17="","",$B17*Parámetros!$C$5*$D17/30)</f>
        <v/>
      </c>
      <c r="J17" s="21" t="str">
        <f aca="false">IF($A17="","",$E17*IF(UPPER($F17)="SI",Parámetros!$C$7,Parámetros!$C$6))</f>
        <v/>
      </c>
      <c r="K17" s="21" t="str">
        <f aca="false">IF($A17="","",$G17*Parámetros!$C$8)</f>
        <v/>
      </c>
      <c r="L17" s="21" t="str">
        <f aca="false">IF($A17="","",$H17-$I17-$J17-$K17)</f>
        <v/>
      </c>
      <c r="M17" s="22" t="str">
        <f aca="false">IF($A17="","",IFERROR($L17/$B17,""))</f>
        <v/>
      </c>
      <c r="N17" s="23" t="str">
        <f aca="false">IF($A17="","",($C17-$M17)*100)</f>
        <v/>
      </c>
      <c r="O17" s="24" t="str">
        <f aca="false">IF($A17="","",IF($M17&gt;=Parámetros!$C$9,"Sí","NO"))</f>
        <v/>
      </c>
    </row>
    <row r="18" customFormat="false" ht="15" hidden="false" customHeight="false" outlineLevel="0" collapsed="false">
      <c r="A18" s="15"/>
      <c r="B18" s="16"/>
      <c r="C18" s="17"/>
      <c r="D18" s="18"/>
      <c r="E18" s="19"/>
      <c r="F18" s="20"/>
      <c r="G18" s="19"/>
      <c r="H18" s="21" t="str">
        <f aca="false">IF($A18="","",$B18*$C18)</f>
        <v/>
      </c>
      <c r="I18" s="21" t="str">
        <f aca="false">IF($A18="","",$B18*Parámetros!$C$5*$D18/30)</f>
        <v/>
      </c>
      <c r="J18" s="21" t="str">
        <f aca="false">IF($A18="","",$E18*IF(UPPER($F18)="SI",Parámetros!$C$7,Parámetros!$C$6))</f>
        <v/>
      </c>
      <c r="K18" s="21" t="str">
        <f aca="false">IF($A18="","",$G18*Parámetros!$C$8)</f>
        <v/>
      </c>
      <c r="L18" s="21" t="str">
        <f aca="false">IF($A18="","",$H18-$I18-$J18-$K18)</f>
        <v/>
      </c>
      <c r="M18" s="22" t="str">
        <f aca="false">IF($A18="","",IFERROR($L18/$B18,""))</f>
        <v/>
      </c>
      <c r="N18" s="23" t="str">
        <f aca="false">IF($A18="","",($C18-$M18)*100)</f>
        <v/>
      </c>
      <c r="O18" s="24" t="str">
        <f aca="false">IF($A18="","",IF($M18&gt;=Parámetros!$C$9,"Sí","NO"))</f>
        <v/>
      </c>
    </row>
    <row r="19" customFormat="false" ht="15" hidden="false" customHeight="false" outlineLevel="0" collapsed="false">
      <c r="A19" s="15"/>
      <c r="B19" s="16"/>
      <c r="C19" s="17"/>
      <c r="D19" s="18"/>
      <c r="E19" s="19"/>
      <c r="F19" s="20"/>
      <c r="G19" s="19"/>
      <c r="H19" s="21" t="str">
        <f aca="false">IF($A19="","",$B19*$C19)</f>
        <v/>
      </c>
      <c r="I19" s="21" t="str">
        <f aca="false">IF($A19="","",$B19*Parámetros!$C$5*$D19/30)</f>
        <v/>
      </c>
      <c r="J19" s="21" t="str">
        <f aca="false">IF($A19="","",$E19*IF(UPPER($F19)="SI",Parámetros!$C$7,Parámetros!$C$6))</f>
        <v/>
      </c>
      <c r="K19" s="21" t="str">
        <f aca="false">IF($A19="","",$G19*Parámetros!$C$8)</f>
        <v/>
      </c>
      <c r="L19" s="21" t="str">
        <f aca="false">IF($A19="","",$H19-$I19-$J19-$K19)</f>
        <v/>
      </c>
      <c r="M19" s="22" t="str">
        <f aca="false">IF($A19="","",IFERROR($L19/$B19,""))</f>
        <v/>
      </c>
      <c r="N19" s="23" t="str">
        <f aca="false">IF($A19="","",($C19-$M19)*100)</f>
        <v/>
      </c>
      <c r="O19" s="24" t="str">
        <f aca="false">IF($A19="","",IF($M19&gt;=Parámetros!$C$9,"Sí","NO"))</f>
        <v/>
      </c>
    </row>
    <row r="20" customFormat="false" ht="15" hidden="false" customHeight="false" outlineLevel="0" collapsed="false">
      <c r="A20" s="15"/>
      <c r="B20" s="16"/>
      <c r="C20" s="17"/>
      <c r="D20" s="18"/>
      <c r="E20" s="19"/>
      <c r="F20" s="20"/>
      <c r="G20" s="19"/>
      <c r="H20" s="21" t="str">
        <f aca="false">IF($A20="","",$B20*$C20)</f>
        <v/>
      </c>
      <c r="I20" s="21" t="str">
        <f aca="false">IF($A20="","",$B20*Parámetros!$C$5*$D20/30)</f>
        <v/>
      </c>
      <c r="J20" s="21" t="str">
        <f aca="false">IF($A20="","",$E20*IF(UPPER($F20)="SI",Parámetros!$C$7,Parámetros!$C$6))</f>
        <v/>
      </c>
      <c r="K20" s="21" t="str">
        <f aca="false">IF($A20="","",$G20*Parámetros!$C$8)</f>
        <v/>
      </c>
      <c r="L20" s="21" t="str">
        <f aca="false">IF($A20="","",$H20-$I20-$J20-$K20)</f>
        <v/>
      </c>
      <c r="M20" s="22" t="str">
        <f aca="false">IF($A20="","",IFERROR($L20/$B20,""))</f>
        <v/>
      </c>
      <c r="N20" s="23" t="str">
        <f aca="false">IF($A20="","",($C20-$M20)*100)</f>
        <v/>
      </c>
      <c r="O20" s="24" t="str">
        <f aca="false">IF($A20="","",IF($M20&gt;=Parámetros!$C$9,"Sí","NO"))</f>
        <v/>
      </c>
    </row>
    <row r="21" customFormat="false" ht="15" hidden="false" customHeight="false" outlineLevel="0" collapsed="false">
      <c r="A21" s="15"/>
      <c r="B21" s="16"/>
      <c r="C21" s="17"/>
      <c r="D21" s="18"/>
      <c r="E21" s="19"/>
      <c r="F21" s="20"/>
      <c r="G21" s="19"/>
      <c r="H21" s="21" t="str">
        <f aca="false">IF($A21="","",$B21*$C21)</f>
        <v/>
      </c>
      <c r="I21" s="21" t="str">
        <f aca="false">IF($A21="","",$B21*Parámetros!$C$5*$D21/30)</f>
        <v/>
      </c>
      <c r="J21" s="21" t="str">
        <f aca="false">IF($A21="","",$E21*IF(UPPER($F21)="SI",Parámetros!$C$7,Parámetros!$C$6))</f>
        <v/>
      </c>
      <c r="K21" s="21" t="str">
        <f aca="false">IF($A21="","",$G21*Parámetros!$C$8)</f>
        <v/>
      </c>
      <c r="L21" s="21" t="str">
        <f aca="false">IF($A21="","",$H21-$I21-$J21-$K21)</f>
        <v/>
      </c>
      <c r="M21" s="22" t="str">
        <f aca="false">IF($A21="","",IFERROR($L21/$B21,""))</f>
        <v/>
      </c>
      <c r="N21" s="23" t="str">
        <f aca="false">IF($A21="","",($C21-$M21)*100)</f>
        <v/>
      </c>
      <c r="O21" s="24" t="str">
        <f aca="false">IF($A21="","",IF($M21&gt;=Parámetros!$C$9,"Sí","NO"))</f>
        <v/>
      </c>
    </row>
    <row r="22" customFormat="false" ht="15" hidden="false" customHeight="false" outlineLevel="0" collapsed="false">
      <c r="A22" s="15"/>
      <c r="B22" s="16"/>
      <c r="C22" s="17"/>
      <c r="D22" s="18"/>
      <c r="E22" s="19"/>
      <c r="F22" s="20"/>
      <c r="G22" s="19"/>
      <c r="H22" s="21" t="str">
        <f aca="false">IF($A22="","",$B22*$C22)</f>
        <v/>
      </c>
      <c r="I22" s="21" t="str">
        <f aca="false">IF($A22="","",$B22*Parámetros!$C$5*$D22/30)</f>
        <v/>
      </c>
      <c r="J22" s="21" t="str">
        <f aca="false">IF($A22="","",$E22*IF(UPPER($F22)="SI",Parámetros!$C$7,Parámetros!$C$6))</f>
        <v/>
      </c>
      <c r="K22" s="21" t="str">
        <f aca="false">IF($A22="","",$G22*Parámetros!$C$8)</f>
        <v/>
      </c>
      <c r="L22" s="21" t="str">
        <f aca="false">IF($A22="","",$H22-$I22-$J22-$K22)</f>
        <v/>
      </c>
      <c r="M22" s="22" t="str">
        <f aca="false">IF($A22="","",IFERROR($L22/$B22,""))</f>
        <v/>
      </c>
      <c r="N22" s="23" t="str">
        <f aca="false">IF($A22="","",($C22-$M22)*100)</f>
        <v/>
      </c>
      <c r="O22" s="24" t="str">
        <f aca="false">IF($A22="","",IF($M22&gt;=Parámetros!$C$9,"Sí","NO"))</f>
        <v/>
      </c>
    </row>
    <row r="23" customFormat="false" ht="15" hidden="false" customHeight="false" outlineLevel="0" collapsed="false">
      <c r="A23" s="15"/>
      <c r="B23" s="16"/>
      <c r="C23" s="17"/>
      <c r="D23" s="18"/>
      <c r="E23" s="19"/>
      <c r="F23" s="20"/>
      <c r="G23" s="19"/>
      <c r="H23" s="21" t="str">
        <f aca="false">IF($A23="","",$B23*$C23)</f>
        <v/>
      </c>
      <c r="I23" s="21" t="str">
        <f aca="false">IF($A23="","",$B23*Parámetros!$C$5*$D23/30)</f>
        <v/>
      </c>
      <c r="J23" s="21" t="str">
        <f aca="false">IF($A23="","",$E23*IF(UPPER($F23)="SI",Parámetros!$C$7,Parámetros!$C$6))</f>
        <v/>
      </c>
      <c r="K23" s="21" t="str">
        <f aca="false">IF($A23="","",$G23*Parámetros!$C$8)</f>
        <v/>
      </c>
      <c r="L23" s="21" t="str">
        <f aca="false">IF($A23="","",$H23-$I23-$J23-$K23)</f>
        <v/>
      </c>
      <c r="M23" s="22" t="str">
        <f aca="false">IF($A23="","",IFERROR($L23/$B23,""))</f>
        <v/>
      </c>
      <c r="N23" s="23" t="str">
        <f aca="false">IF($A23="","",($C23-$M23)*100)</f>
        <v/>
      </c>
      <c r="O23" s="24" t="str">
        <f aca="false">IF($A23="","",IF($M23&gt;=Parámetros!$C$9,"Sí","NO"))</f>
        <v/>
      </c>
    </row>
    <row r="24" customFormat="false" ht="15" hidden="false" customHeight="false" outlineLevel="0" collapsed="false">
      <c r="A24" s="15"/>
      <c r="B24" s="16"/>
      <c r="C24" s="17"/>
      <c r="D24" s="18"/>
      <c r="E24" s="19"/>
      <c r="F24" s="20"/>
      <c r="G24" s="19"/>
      <c r="H24" s="21" t="str">
        <f aca="false">IF($A24="","",$B24*$C24)</f>
        <v/>
      </c>
      <c r="I24" s="21" t="str">
        <f aca="false">IF($A24="","",$B24*Parámetros!$C$5*$D24/30)</f>
        <v/>
      </c>
      <c r="J24" s="21" t="str">
        <f aca="false">IF($A24="","",$E24*IF(UPPER($F24)="SI",Parámetros!$C$7,Parámetros!$C$6))</f>
        <v/>
      </c>
      <c r="K24" s="21" t="str">
        <f aca="false">IF($A24="","",$G24*Parámetros!$C$8)</f>
        <v/>
      </c>
      <c r="L24" s="21" t="str">
        <f aca="false">IF($A24="","",$H24-$I24-$J24-$K24)</f>
        <v/>
      </c>
      <c r="M24" s="22" t="str">
        <f aca="false">IF($A24="","",IFERROR($L24/$B24,""))</f>
        <v/>
      </c>
      <c r="N24" s="23" t="str">
        <f aca="false">IF($A24="","",($C24-$M24)*100)</f>
        <v/>
      </c>
      <c r="O24" s="24" t="str">
        <f aca="false">IF($A24="","",IF($M24&gt;=Parámetros!$C$9,"Sí","NO"))</f>
        <v/>
      </c>
    </row>
    <row r="25" customFormat="false" ht="15" hidden="false" customHeight="false" outlineLevel="0" collapsed="false">
      <c r="A25" s="15"/>
      <c r="B25" s="16"/>
      <c r="C25" s="17"/>
      <c r="D25" s="18"/>
      <c r="E25" s="19"/>
      <c r="F25" s="20"/>
      <c r="G25" s="19"/>
      <c r="H25" s="21" t="str">
        <f aca="false">IF($A25="","",$B25*$C25)</f>
        <v/>
      </c>
      <c r="I25" s="21" t="str">
        <f aca="false">IF($A25="","",$B25*Parámetros!$C$5*$D25/30)</f>
        <v/>
      </c>
      <c r="J25" s="21" t="str">
        <f aca="false">IF($A25="","",$E25*IF(UPPER($F25)="SI",Parámetros!$C$7,Parámetros!$C$6))</f>
        <v/>
      </c>
      <c r="K25" s="21" t="str">
        <f aca="false">IF($A25="","",$G25*Parámetros!$C$8)</f>
        <v/>
      </c>
      <c r="L25" s="21" t="str">
        <f aca="false">IF($A25="","",$H25-$I25-$J25-$K25)</f>
        <v/>
      </c>
      <c r="M25" s="22" t="str">
        <f aca="false">IF($A25="","",IFERROR($L25/$B25,""))</f>
        <v/>
      </c>
      <c r="N25" s="23" t="str">
        <f aca="false">IF($A25="","",($C25-$M25)*100)</f>
        <v/>
      </c>
      <c r="O25" s="24" t="str">
        <f aca="false">IF($A25="","",IF($M25&gt;=Parámetros!$C$9,"Sí","NO"))</f>
        <v/>
      </c>
    </row>
    <row r="26" customFormat="false" ht="15" hidden="false" customHeight="false" outlineLevel="0" collapsed="false">
      <c r="A26" s="15"/>
      <c r="B26" s="16"/>
      <c r="C26" s="17"/>
      <c r="D26" s="18"/>
      <c r="E26" s="19"/>
      <c r="F26" s="20"/>
      <c r="G26" s="19"/>
      <c r="H26" s="21" t="str">
        <f aca="false">IF($A26="","",$B26*$C26)</f>
        <v/>
      </c>
      <c r="I26" s="21" t="str">
        <f aca="false">IF($A26="","",$B26*Parámetros!$C$5*$D26/30)</f>
        <v/>
      </c>
      <c r="J26" s="21" t="str">
        <f aca="false">IF($A26="","",$E26*IF(UPPER($F26)="SI",Parámetros!$C$7,Parámetros!$C$6))</f>
        <v/>
      </c>
      <c r="K26" s="21" t="str">
        <f aca="false">IF($A26="","",$G26*Parámetros!$C$8)</f>
        <v/>
      </c>
      <c r="L26" s="21" t="str">
        <f aca="false">IF($A26="","",$H26-$I26-$J26-$K26)</f>
        <v/>
      </c>
      <c r="M26" s="22" t="str">
        <f aca="false">IF($A26="","",IFERROR($L26/$B26,""))</f>
        <v/>
      </c>
      <c r="N26" s="23" t="str">
        <f aca="false">IF($A26="","",($C26-$M26)*100)</f>
        <v/>
      </c>
      <c r="O26" s="24" t="str">
        <f aca="false">IF($A26="","",IF($M26&gt;=Parámetros!$C$9,"Sí","NO"))</f>
        <v/>
      </c>
    </row>
    <row r="27" customFormat="false" ht="15" hidden="false" customHeight="false" outlineLevel="0" collapsed="false">
      <c r="A27" s="15"/>
      <c r="B27" s="16"/>
      <c r="C27" s="17"/>
      <c r="D27" s="18"/>
      <c r="E27" s="19"/>
      <c r="F27" s="20"/>
      <c r="G27" s="19"/>
      <c r="H27" s="21" t="str">
        <f aca="false">IF($A27="","",$B27*$C27)</f>
        <v/>
      </c>
      <c r="I27" s="21" t="str">
        <f aca="false">IF($A27="","",$B27*Parámetros!$C$5*$D27/30)</f>
        <v/>
      </c>
      <c r="J27" s="21" t="str">
        <f aca="false">IF($A27="","",$E27*IF(UPPER($F27)="SI",Parámetros!$C$7,Parámetros!$C$6))</f>
        <v/>
      </c>
      <c r="K27" s="21" t="str">
        <f aca="false">IF($A27="","",$G27*Parámetros!$C$8)</f>
        <v/>
      </c>
      <c r="L27" s="21" t="str">
        <f aca="false">IF($A27="","",$H27-$I27-$J27-$K27)</f>
        <v/>
      </c>
      <c r="M27" s="22" t="str">
        <f aca="false">IF($A27="","",IFERROR($L27/$B27,""))</f>
        <v/>
      </c>
      <c r="N27" s="23" t="str">
        <f aca="false">IF($A27="","",($C27-$M27)*100)</f>
        <v/>
      </c>
      <c r="O27" s="24" t="str">
        <f aca="false">IF($A27="","",IF($M27&gt;=Parámetros!$C$9,"Sí","NO"))</f>
        <v/>
      </c>
    </row>
    <row r="28" customFormat="false" ht="15" hidden="false" customHeight="false" outlineLevel="0" collapsed="false">
      <c r="A28" s="15"/>
      <c r="B28" s="16"/>
      <c r="C28" s="17"/>
      <c r="D28" s="18"/>
      <c r="E28" s="19"/>
      <c r="F28" s="20"/>
      <c r="G28" s="19"/>
      <c r="H28" s="21" t="str">
        <f aca="false">IF($A28="","",$B28*$C28)</f>
        <v/>
      </c>
      <c r="I28" s="21" t="str">
        <f aca="false">IF($A28="","",$B28*Parámetros!$C$5*$D28/30)</f>
        <v/>
      </c>
      <c r="J28" s="21" t="str">
        <f aca="false">IF($A28="","",$E28*IF(UPPER($F28)="SI",Parámetros!$C$7,Parámetros!$C$6))</f>
        <v/>
      </c>
      <c r="K28" s="21" t="str">
        <f aca="false">IF($A28="","",$G28*Parámetros!$C$8)</f>
        <v/>
      </c>
      <c r="L28" s="21" t="str">
        <f aca="false">IF($A28="","",$H28-$I28-$J28-$K28)</f>
        <v/>
      </c>
      <c r="M28" s="22" t="str">
        <f aca="false">IF($A28="","",IFERROR($L28/$B28,""))</f>
        <v/>
      </c>
      <c r="N28" s="23" t="str">
        <f aca="false">IF($A28="","",($C28-$M28)*100)</f>
        <v/>
      </c>
      <c r="O28" s="24" t="str">
        <f aca="false">IF($A28="","",IF($M28&gt;=Parámetros!$C$9,"Sí","NO"))</f>
        <v/>
      </c>
    </row>
    <row r="29" customFormat="false" ht="15" hidden="false" customHeight="false" outlineLevel="0" collapsed="false">
      <c r="A29" s="15"/>
      <c r="B29" s="16"/>
      <c r="C29" s="17"/>
      <c r="D29" s="18"/>
      <c r="E29" s="19"/>
      <c r="F29" s="20"/>
      <c r="G29" s="19"/>
      <c r="H29" s="21" t="str">
        <f aca="false">IF($A29="","",$B29*$C29)</f>
        <v/>
      </c>
      <c r="I29" s="21" t="str">
        <f aca="false">IF($A29="","",$B29*Parámetros!$C$5*$D29/30)</f>
        <v/>
      </c>
      <c r="J29" s="21" t="str">
        <f aca="false">IF($A29="","",$E29*IF(UPPER($F29)="SI",Parámetros!$C$7,Parámetros!$C$6))</f>
        <v/>
      </c>
      <c r="K29" s="21" t="str">
        <f aca="false">IF($A29="","",$G29*Parámetros!$C$8)</f>
        <v/>
      </c>
      <c r="L29" s="21" t="str">
        <f aca="false">IF($A29="","",$H29-$I29-$J29-$K29)</f>
        <v/>
      </c>
      <c r="M29" s="22" t="str">
        <f aca="false">IF($A29="","",IFERROR($L29/$B29,""))</f>
        <v/>
      </c>
      <c r="N29" s="23" t="str">
        <f aca="false">IF($A29="","",($C29-$M29)*100)</f>
        <v/>
      </c>
      <c r="O29" s="24" t="str">
        <f aca="false">IF($A29="","",IF($M29&gt;=Parámetros!$C$9,"Sí","NO"))</f>
        <v/>
      </c>
    </row>
    <row r="30" customFormat="false" ht="15" hidden="false" customHeight="false" outlineLevel="0" collapsed="false">
      <c r="A30" s="15"/>
      <c r="B30" s="16"/>
      <c r="C30" s="17"/>
      <c r="D30" s="18"/>
      <c r="E30" s="19"/>
      <c r="F30" s="20"/>
      <c r="G30" s="19"/>
      <c r="H30" s="21" t="str">
        <f aca="false">IF($A30="","",$B30*$C30)</f>
        <v/>
      </c>
      <c r="I30" s="21" t="str">
        <f aca="false">IF($A30="","",$B30*Parámetros!$C$5*$D30/30)</f>
        <v/>
      </c>
      <c r="J30" s="21" t="str">
        <f aca="false">IF($A30="","",$E30*IF(UPPER($F30)="SI",Parámetros!$C$7,Parámetros!$C$6))</f>
        <v/>
      </c>
      <c r="K30" s="21" t="str">
        <f aca="false">IF($A30="","",$G30*Parámetros!$C$8)</f>
        <v/>
      </c>
      <c r="L30" s="21" t="str">
        <f aca="false">IF($A30="","",$H30-$I30-$J30-$K30)</f>
        <v/>
      </c>
      <c r="M30" s="22" t="str">
        <f aca="false">IF($A30="","",IFERROR($L30/$B30,""))</f>
        <v/>
      </c>
      <c r="N30" s="23" t="str">
        <f aca="false">IF($A30="","",($C30-$M30)*100)</f>
        <v/>
      </c>
      <c r="O30" s="24" t="str">
        <f aca="false">IF($A30="","",IF($M30&gt;=Parámetros!$C$9,"Sí","NO"))</f>
        <v/>
      </c>
    </row>
    <row r="31" customFormat="false" ht="15" hidden="false" customHeight="false" outlineLevel="0" collapsed="false">
      <c r="A31" s="15"/>
      <c r="B31" s="16"/>
      <c r="C31" s="17"/>
      <c r="D31" s="18"/>
      <c r="E31" s="19"/>
      <c r="F31" s="20"/>
      <c r="G31" s="19"/>
      <c r="H31" s="21" t="str">
        <f aca="false">IF($A31="","",$B31*$C31)</f>
        <v/>
      </c>
      <c r="I31" s="21" t="str">
        <f aca="false">IF($A31="","",$B31*Parámetros!$C$5*$D31/30)</f>
        <v/>
      </c>
      <c r="J31" s="21" t="str">
        <f aca="false">IF($A31="","",$E31*IF(UPPER($F31)="SI",Parámetros!$C$7,Parámetros!$C$6))</f>
        <v/>
      </c>
      <c r="K31" s="21" t="str">
        <f aca="false">IF($A31="","",$G31*Parámetros!$C$8)</f>
        <v/>
      </c>
      <c r="L31" s="21" t="str">
        <f aca="false">IF($A31="","",$H31-$I31-$J31-$K31)</f>
        <v/>
      </c>
      <c r="M31" s="22" t="str">
        <f aca="false">IF($A31="","",IFERROR($L31/$B31,""))</f>
        <v/>
      </c>
      <c r="N31" s="23" t="str">
        <f aca="false">IF($A31="","",($C31-$M31)*100)</f>
        <v/>
      </c>
      <c r="O31" s="24" t="str">
        <f aca="false">IF($A31="","",IF($M31&gt;=Parámetros!$C$9,"Sí","NO"))</f>
        <v/>
      </c>
    </row>
    <row r="32" customFormat="false" ht="15" hidden="false" customHeight="false" outlineLevel="0" collapsed="false">
      <c r="A32" s="15"/>
      <c r="B32" s="16"/>
      <c r="C32" s="17"/>
      <c r="D32" s="18"/>
      <c r="E32" s="19"/>
      <c r="F32" s="20"/>
      <c r="G32" s="19"/>
      <c r="H32" s="21" t="str">
        <f aca="false">IF($A32="","",$B32*$C32)</f>
        <v/>
      </c>
      <c r="I32" s="21" t="str">
        <f aca="false">IF($A32="","",$B32*Parámetros!$C$5*$D32/30)</f>
        <v/>
      </c>
      <c r="J32" s="21" t="str">
        <f aca="false">IF($A32="","",$E32*IF(UPPER($F32)="SI",Parámetros!$C$7,Parámetros!$C$6))</f>
        <v/>
      </c>
      <c r="K32" s="21" t="str">
        <f aca="false">IF($A32="","",$G32*Parámetros!$C$8)</f>
        <v/>
      </c>
      <c r="L32" s="21" t="str">
        <f aca="false">IF($A32="","",$H32-$I32-$J32-$K32)</f>
        <v/>
      </c>
      <c r="M32" s="22" t="str">
        <f aca="false">IF($A32="","",IFERROR($L32/$B32,""))</f>
        <v/>
      </c>
      <c r="N32" s="23" t="str">
        <f aca="false">IF($A32="","",($C32-$M32)*100)</f>
        <v/>
      </c>
      <c r="O32" s="24" t="str">
        <f aca="false">IF($A32="","",IF($M32&gt;=Parámetros!$C$9,"Sí","NO"))</f>
        <v/>
      </c>
    </row>
    <row r="33" customFormat="false" ht="15" hidden="false" customHeight="false" outlineLevel="0" collapsed="false">
      <c r="A33" s="15"/>
      <c r="B33" s="16"/>
      <c r="C33" s="17"/>
      <c r="D33" s="18"/>
      <c r="E33" s="19"/>
      <c r="F33" s="20"/>
      <c r="G33" s="19"/>
      <c r="H33" s="21" t="str">
        <f aca="false">IF($A33="","",$B33*$C33)</f>
        <v/>
      </c>
      <c r="I33" s="21" t="str">
        <f aca="false">IF($A33="","",$B33*Parámetros!$C$5*$D33/30)</f>
        <v/>
      </c>
      <c r="J33" s="21" t="str">
        <f aca="false">IF($A33="","",$E33*IF(UPPER($F33)="SI",Parámetros!$C$7,Parámetros!$C$6))</f>
        <v/>
      </c>
      <c r="K33" s="21" t="str">
        <f aca="false">IF($A33="","",$G33*Parámetros!$C$8)</f>
        <v/>
      </c>
      <c r="L33" s="21" t="str">
        <f aca="false">IF($A33="","",$H33-$I33-$J33-$K33)</f>
        <v/>
      </c>
      <c r="M33" s="22" t="str">
        <f aca="false">IF($A33="","",IFERROR($L33/$B33,""))</f>
        <v/>
      </c>
      <c r="N33" s="23" t="str">
        <f aca="false">IF($A33="","",($C33-$M33)*100)</f>
        <v/>
      </c>
      <c r="O33" s="24" t="str">
        <f aca="false">IF($A33="","",IF($M33&gt;=Parámetros!$C$9,"Sí","NO"))</f>
        <v/>
      </c>
    </row>
    <row r="34" customFormat="false" ht="15" hidden="false" customHeight="false" outlineLevel="0" collapsed="false">
      <c r="A34" s="15"/>
      <c r="B34" s="16"/>
      <c r="C34" s="17"/>
      <c r="D34" s="18"/>
      <c r="E34" s="19"/>
      <c r="F34" s="20"/>
      <c r="G34" s="19"/>
      <c r="H34" s="21" t="str">
        <f aca="false">IF($A34="","",$B34*$C34)</f>
        <v/>
      </c>
      <c r="I34" s="21" t="str">
        <f aca="false">IF($A34="","",$B34*Parámetros!$C$5*$D34/30)</f>
        <v/>
      </c>
      <c r="J34" s="21" t="str">
        <f aca="false">IF($A34="","",$E34*IF(UPPER($F34)="SI",Parámetros!$C$7,Parámetros!$C$6))</f>
        <v/>
      </c>
      <c r="K34" s="21" t="str">
        <f aca="false">IF($A34="","",$G34*Parámetros!$C$8)</f>
        <v/>
      </c>
      <c r="L34" s="21" t="str">
        <f aca="false">IF($A34="","",$H34-$I34-$J34-$K34)</f>
        <v/>
      </c>
      <c r="M34" s="22" t="str">
        <f aca="false">IF($A34="","",IFERROR($L34/$B34,""))</f>
        <v/>
      </c>
      <c r="N34" s="23" t="str">
        <f aca="false">IF($A34="","",($C34-$M34)*100)</f>
        <v/>
      </c>
      <c r="O34" s="24" t="str">
        <f aca="false">IF($A34="","",IF($M34&gt;=Parámetros!$C$9,"Sí","NO"))</f>
        <v/>
      </c>
    </row>
    <row r="35" customFormat="false" ht="15" hidden="false" customHeight="false" outlineLevel="0" collapsed="false">
      <c r="A35" s="15"/>
      <c r="B35" s="16"/>
      <c r="C35" s="17"/>
      <c r="D35" s="18"/>
      <c r="E35" s="19"/>
      <c r="F35" s="20"/>
      <c r="G35" s="19"/>
      <c r="H35" s="21" t="str">
        <f aca="false">IF($A35="","",$B35*$C35)</f>
        <v/>
      </c>
      <c r="I35" s="21" t="str">
        <f aca="false">IF($A35="","",$B35*Parámetros!$C$5*$D35/30)</f>
        <v/>
      </c>
      <c r="J35" s="21" t="str">
        <f aca="false">IF($A35="","",$E35*IF(UPPER($F35)="SI",Parámetros!$C$7,Parámetros!$C$6))</f>
        <v/>
      </c>
      <c r="K35" s="21" t="str">
        <f aca="false">IF($A35="","",$G35*Parámetros!$C$8)</f>
        <v/>
      </c>
      <c r="L35" s="21" t="str">
        <f aca="false">IF($A35="","",$H35-$I35-$J35-$K35)</f>
        <v/>
      </c>
      <c r="M35" s="22" t="str">
        <f aca="false">IF($A35="","",IFERROR($L35/$B35,""))</f>
        <v/>
      </c>
      <c r="N35" s="23" t="str">
        <f aca="false">IF($A35="","",($C35-$M35)*100)</f>
        <v/>
      </c>
      <c r="O35" s="24" t="str">
        <f aca="false">IF($A35="","",IF($M35&gt;=Parámetros!$C$9,"Sí","NO"))</f>
        <v/>
      </c>
    </row>
    <row r="36" customFormat="false" ht="15" hidden="false" customHeight="false" outlineLevel="0" collapsed="false">
      <c r="A36" s="15"/>
      <c r="B36" s="16"/>
      <c r="C36" s="17"/>
      <c r="D36" s="18"/>
      <c r="E36" s="19"/>
      <c r="F36" s="20"/>
      <c r="G36" s="19"/>
      <c r="H36" s="21" t="str">
        <f aca="false">IF($A36="","",$B36*$C36)</f>
        <v/>
      </c>
      <c r="I36" s="21" t="str">
        <f aca="false">IF($A36="","",$B36*Parámetros!$C$5*$D36/30)</f>
        <v/>
      </c>
      <c r="J36" s="21" t="str">
        <f aca="false">IF($A36="","",$E36*IF(UPPER($F36)="SI",Parámetros!$C$7,Parámetros!$C$6))</f>
        <v/>
      </c>
      <c r="K36" s="21" t="str">
        <f aca="false">IF($A36="","",$G36*Parámetros!$C$8)</f>
        <v/>
      </c>
      <c r="L36" s="21" t="str">
        <f aca="false">IF($A36="","",$H36-$I36-$J36-$K36)</f>
        <v/>
      </c>
      <c r="M36" s="22" t="str">
        <f aca="false">IF($A36="","",IFERROR($L36/$B36,""))</f>
        <v/>
      </c>
      <c r="N36" s="23" t="str">
        <f aca="false">IF($A36="","",($C36-$M36)*100)</f>
        <v/>
      </c>
      <c r="O36" s="24" t="str">
        <f aca="false">IF($A36="","",IF($M36&gt;=Parámetros!$C$9,"Sí","NO"))</f>
        <v/>
      </c>
    </row>
    <row r="37" customFormat="false" ht="15" hidden="false" customHeight="false" outlineLevel="0" collapsed="false">
      <c r="A37" s="15"/>
      <c r="B37" s="16"/>
      <c r="C37" s="17"/>
      <c r="D37" s="18"/>
      <c r="E37" s="19"/>
      <c r="F37" s="20"/>
      <c r="G37" s="19"/>
      <c r="H37" s="21" t="str">
        <f aca="false">IF($A37="","",$B37*$C37)</f>
        <v/>
      </c>
      <c r="I37" s="21" t="str">
        <f aca="false">IF($A37="","",$B37*Parámetros!$C$5*$D37/30)</f>
        <v/>
      </c>
      <c r="J37" s="21" t="str">
        <f aca="false">IF($A37="","",$E37*IF(UPPER($F37)="SI",Parámetros!$C$7,Parámetros!$C$6))</f>
        <v/>
      </c>
      <c r="K37" s="21" t="str">
        <f aca="false">IF($A37="","",$G37*Parámetros!$C$8)</f>
        <v/>
      </c>
      <c r="L37" s="21" t="str">
        <f aca="false">IF($A37="","",$H37-$I37-$J37-$K37)</f>
        <v/>
      </c>
      <c r="M37" s="22" t="str">
        <f aca="false">IF($A37="","",IFERROR($L37/$B37,""))</f>
        <v/>
      </c>
      <c r="N37" s="23" t="str">
        <f aca="false">IF($A37="","",($C37-$M37)*100)</f>
        <v/>
      </c>
      <c r="O37" s="24" t="str">
        <f aca="false">IF($A37="","",IF($M37&gt;=Parámetros!$C$9,"Sí","NO"))</f>
        <v/>
      </c>
    </row>
    <row r="38" customFormat="false" ht="15" hidden="false" customHeight="false" outlineLevel="0" collapsed="false">
      <c r="A38" s="15"/>
      <c r="B38" s="16"/>
      <c r="C38" s="17"/>
      <c r="D38" s="18"/>
      <c r="E38" s="19"/>
      <c r="F38" s="20"/>
      <c r="G38" s="19"/>
      <c r="H38" s="21" t="str">
        <f aca="false">IF($A38="","",$B38*$C38)</f>
        <v/>
      </c>
      <c r="I38" s="21" t="str">
        <f aca="false">IF($A38="","",$B38*Parámetros!$C$5*$D38/30)</f>
        <v/>
      </c>
      <c r="J38" s="21" t="str">
        <f aca="false">IF($A38="","",$E38*IF(UPPER($F38)="SI",Parámetros!$C$7,Parámetros!$C$6))</f>
        <v/>
      </c>
      <c r="K38" s="21" t="str">
        <f aca="false">IF($A38="","",$G38*Parámetros!$C$8)</f>
        <v/>
      </c>
      <c r="L38" s="21" t="str">
        <f aca="false">IF($A38="","",$H38-$I38-$J38-$K38)</f>
        <v/>
      </c>
      <c r="M38" s="22" t="str">
        <f aca="false">IF($A38="","",IFERROR($L38/$B38,""))</f>
        <v/>
      </c>
      <c r="N38" s="23" t="str">
        <f aca="false">IF($A38="","",($C38-$M38)*100)</f>
        <v/>
      </c>
      <c r="O38" s="24" t="str">
        <f aca="false">IF($A38="","",IF($M38&gt;=Parámetros!$C$9,"Sí","NO"))</f>
        <v/>
      </c>
    </row>
    <row r="39" customFormat="false" ht="15" hidden="false" customHeight="false" outlineLevel="0" collapsed="false">
      <c r="A39" s="15"/>
      <c r="B39" s="16"/>
      <c r="C39" s="17"/>
      <c r="D39" s="18"/>
      <c r="E39" s="19"/>
      <c r="F39" s="20"/>
      <c r="G39" s="19"/>
      <c r="H39" s="21" t="str">
        <f aca="false">IF($A39="","",$B39*$C39)</f>
        <v/>
      </c>
      <c r="I39" s="21" t="str">
        <f aca="false">IF($A39="","",$B39*Parámetros!$C$5*$D39/30)</f>
        <v/>
      </c>
      <c r="J39" s="21" t="str">
        <f aca="false">IF($A39="","",$E39*IF(UPPER($F39)="SI",Parámetros!$C$7,Parámetros!$C$6))</f>
        <v/>
      </c>
      <c r="K39" s="21" t="str">
        <f aca="false">IF($A39="","",$G39*Parámetros!$C$8)</f>
        <v/>
      </c>
      <c r="L39" s="21" t="str">
        <f aca="false">IF($A39="","",$H39-$I39-$J39-$K39)</f>
        <v/>
      </c>
      <c r="M39" s="22" t="str">
        <f aca="false">IF($A39="","",IFERROR($L39/$B39,""))</f>
        <v/>
      </c>
      <c r="N39" s="23" t="str">
        <f aca="false">IF($A39="","",($C39-$M39)*100)</f>
        <v/>
      </c>
      <c r="O39" s="24" t="str">
        <f aca="false">IF($A39="","",IF($M39&gt;=Parámetros!$C$9,"Sí","NO"))</f>
        <v/>
      </c>
    </row>
    <row r="40" customFormat="false" ht="15" hidden="false" customHeight="false" outlineLevel="0" collapsed="false">
      <c r="A40" s="15"/>
      <c r="B40" s="16"/>
      <c r="C40" s="17"/>
      <c r="D40" s="18"/>
      <c r="E40" s="19"/>
      <c r="F40" s="20"/>
      <c r="G40" s="19"/>
      <c r="H40" s="21" t="str">
        <f aca="false">IF($A40="","",$B40*$C40)</f>
        <v/>
      </c>
      <c r="I40" s="21" t="str">
        <f aca="false">IF($A40="","",$B40*Parámetros!$C$5*$D40/30)</f>
        <v/>
      </c>
      <c r="J40" s="21" t="str">
        <f aca="false">IF($A40="","",$E40*IF(UPPER($F40)="SI",Parámetros!$C$7,Parámetros!$C$6))</f>
        <v/>
      </c>
      <c r="K40" s="21" t="str">
        <f aca="false">IF($A40="","",$G40*Parámetros!$C$8)</f>
        <v/>
      </c>
      <c r="L40" s="21" t="str">
        <f aca="false">IF($A40="","",$H40-$I40-$J40-$K40)</f>
        <v/>
      </c>
      <c r="M40" s="22" t="str">
        <f aca="false">IF($A40="","",IFERROR($L40/$B40,""))</f>
        <v/>
      </c>
      <c r="N40" s="23" t="str">
        <f aca="false">IF($A40="","",($C40-$M40)*100)</f>
        <v/>
      </c>
      <c r="O40" s="24" t="str">
        <f aca="false">IF($A40="","",IF($M40&gt;=Parámetros!$C$9,"Sí","NO"))</f>
        <v/>
      </c>
    </row>
    <row r="41" customFormat="false" ht="15" hidden="false" customHeight="false" outlineLevel="0" collapsed="false">
      <c r="A41" s="15"/>
      <c r="B41" s="16"/>
      <c r="C41" s="17"/>
      <c r="D41" s="18"/>
      <c r="E41" s="19"/>
      <c r="F41" s="20"/>
      <c r="G41" s="19"/>
      <c r="H41" s="21" t="str">
        <f aca="false">IF($A41="","",$B41*$C41)</f>
        <v/>
      </c>
      <c r="I41" s="21" t="str">
        <f aca="false">IF($A41="","",$B41*Parámetros!$C$5*$D41/30)</f>
        <v/>
      </c>
      <c r="J41" s="21" t="str">
        <f aca="false">IF($A41="","",$E41*IF(UPPER($F41)="SI",Parámetros!$C$7,Parámetros!$C$6))</f>
        <v/>
      </c>
      <c r="K41" s="21" t="str">
        <f aca="false">IF($A41="","",$G41*Parámetros!$C$8)</f>
        <v/>
      </c>
      <c r="L41" s="21" t="str">
        <f aca="false">IF($A41="","",$H41-$I41-$J41-$K41)</f>
        <v/>
      </c>
      <c r="M41" s="22" t="str">
        <f aca="false">IF($A41="","",IFERROR($L41/$B41,""))</f>
        <v/>
      </c>
      <c r="N41" s="23" t="str">
        <f aca="false">IF($A41="","",($C41-$M41)*100)</f>
        <v/>
      </c>
      <c r="O41" s="24" t="str">
        <f aca="false">IF($A41="","",IF($M41&gt;=Parámetros!$C$9,"Sí","NO"))</f>
        <v/>
      </c>
    </row>
    <row r="42" customFormat="false" ht="15" hidden="false" customHeight="false" outlineLevel="0" collapsed="false">
      <c r="A42" s="15"/>
      <c r="B42" s="16"/>
      <c r="C42" s="17"/>
      <c r="D42" s="18"/>
      <c r="E42" s="19"/>
      <c r="F42" s="20"/>
      <c r="G42" s="19"/>
      <c r="H42" s="21" t="str">
        <f aca="false">IF($A42="","",$B42*$C42)</f>
        <v/>
      </c>
      <c r="I42" s="21" t="str">
        <f aca="false">IF($A42="","",$B42*Parámetros!$C$5*$D42/30)</f>
        <v/>
      </c>
      <c r="J42" s="21" t="str">
        <f aca="false">IF($A42="","",$E42*IF(UPPER($F42)="SI",Parámetros!$C$7,Parámetros!$C$6))</f>
        <v/>
      </c>
      <c r="K42" s="21" t="str">
        <f aca="false">IF($A42="","",$G42*Parámetros!$C$8)</f>
        <v/>
      </c>
      <c r="L42" s="21" t="str">
        <f aca="false">IF($A42="","",$H42-$I42-$J42-$K42)</f>
        <v/>
      </c>
      <c r="M42" s="22" t="str">
        <f aca="false">IF($A42="","",IFERROR($L42/$B42,""))</f>
        <v/>
      </c>
      <c r="N42" s="23" t="str">
        <f aca="false">IF($A42="","",($C42-$M42)*100)</f>
        <v/>
      </c>
      <c r="O42" s="24" t="str">
        <f aca="false">IF($A42="","",IF($M42&gt;=Parámetros!$C$9,"Sí","NO"))</f>
        <v/>
      </c>
    </row>
    <row r="43" customFormat="false" ht="15" hidden="false" customHeight="false" outlineLevel="0" collapsed="false">
      <c r="A43" s="15"/>
      <c r="B43" s="16"/>
      <c r="C43" s="17"/>
      <c r="D43" s="18"/>
      <c r="E43" s="19"/>
      <c r="F43" s="20"/>
      <c r="G43" s="19"/>
      <c r="H43" s="21" t="str">
        <f aca="false">IF($A43="","",$B43*$C43)</f>
        <v/>
      </c>
      <c r="I43" s="21" t="str">
        <f aca="false">IF($A43="","",$B43*Parámetros!$C$5*$D43/30)</f>
        <v/>
      </c>
      <c r="J43" s="21" t="str">
        <f aca="false">IF($A43="","",$E43*IF(UPPER($F43)="SI",Parámetros!$C$7,Parámetros!$C$6))</f>
        <v/>
      </c>
      <c r="K43" s="21" t="str">
        <f aca="false">IF($A43="","",$G43*Parámetros!$C$8)</f>
        <v/>
      </c>
      <c r="L43" s="21" t="str">
        <f aca="false">IF($A43="","",$H43-$I43-$J43-$K43)</f>
        <v/>
      </c>
      <c r="M43" s="22" t="str">
        <f aca="false">IF($A43="","",IFERROR($L43/$B43,""))</f>
        <v/>
      </c>
      <c r="N43" s="23" t="str">
        <f aca="false">IF($A43="","",($C43-$M43)*100)</f>
        <v/>
      </c>
      <c r="O43" s="24" t="str">
        <f aca="false">IF($A43="","",IF($M43&gt;=Parámetros!$C$9,"Sí","NO"))</f>
        <v/>
      </c>
    </row>
    <row r="44" customFormat="false" ht="15" hidden="false" customHeight="false" outlineLevel="0" collapsed="false">
      <c r="A44" s="15"/>
      <c r="B44" s="16"/>
      <c r="C44" s="17"/>
      <c r="D44" s="18"/>
      <c r="E44" s="19"/>
      <c r="F44" s="20"/>
      <c r="G44" s="19"/>
      <c r="H44" s="21" t="str">
        <f aca="false">IF($A44="","",$B44*$C44)</f>
        <v/>
      </c>
      <c r="I44" s="21" t="str">
        <f aca="false">IF($A44="","",$B44*Parámetros!$C$5*$D44/30)</f>
        <v/>
      </c>
      <c r="J44" s="21" t="str">
        <f aca="false">IF($A44="","",$E44*IF(UPPER($F44)="SI",Parámetros!$C$7,Parámetros!$C$6))</f>
        <v/>
      </c>
      <c r="K44" s="21" t="str">
        <f aca="false">IF($A44="","",$G44*Parámetros!$C$8)</f>
        <v/>
      </c>
      <c r="L44" s="21" t="str">
        <f aca="false">IF($A44="","",$H44-$I44-$J44-$K44)</f>
        <v/>
      </c>
      <c r="M44" s="22" t="str">
        <f aca="false">IF($A44="","",IFERROR($L44/$B44,""))</f>
        <v/>
      </c>
      <c r="N44" s="23" t="str">
        <f aca="false">IF($A44="","",($C44-$M44)*100)</f>
        <v/>
      </c>
      <c r="O44" s="24" t="str">
        <f aca="false">IF($A44="","",IF($M44&gt;=Parámetros!$C$9,"Sí","NO"))</f>
        <v/>
      </c>
    </row>
    <row r="45" customFormat="false" ht="15" hidden="false" customHeight="false" outlineLevel="0" collapsed="false">
      <c r="A45" s="15"/>
      <c r="B45" s="16"/>
      <c r="C45" s="17"/>
      <c r="D45" s="18"/>
      <c r="E45" s="19"/>
      <c r="F45" s="20"/>
      <c r="G45" s="19"/>
      <c r="H45" s="21" t="str">
        <f aca="false">IF($A45="","",$B45*$C45)</f>
        <v/>
      </c>
      <c r="I45" s="21" t="str">
        <f aca="false">IF($A45="","",$B45*Parámetros!$C$5*$D45/30)</f>
        <v/>
      </c>
      <c r="J45" s="21" t="str">
        <f aca="false">IF($A45="","",$E45*IF(UPPER($F45)="SI",Parámetros!$C$7,Parámetros!$C$6))</f>
        <v/>
      </c>
      <c r="K45" s="21" t="str">
        <f aca="false">IF($A45="","",$G45*Parámetros!$C$8)</f>
        <v/>
      </c>
      <c r="L45" s="21" t="str">
        <f aca="false">IF($A45="","",$H45-$I45-$J45-$K45)</f>
        <v/>
      </c>
      <c r="M45" s="22" t="str">
        <f aca="false">IF($A45="","",IFERROR($L45/$B45,""))</f>
        <v/>
      </c>
      <c r="N45" s="23" t="str">
        <f aca="false">IF($A45="","",($C45-$M45)*100)</f>
        <v/>
      </c>
      <c r="O45" s="24" t="str">
        <f aca="false">IF($A45="","",IF($M45&gt;=Parámetros!$C$9,"Sí","NO"))</f>
        <v/>
      </c>
    </row>
    <row r="47" customFormat="false" ht="15" hidden="false" customHeight="false" outlineLevel="0" collapsed="false">
      <c r="A47" s="8" t="s">
        <v>64</v>
      </c>
    </row>
    <row r="48" customFormat="false" ht="15" hidden="false" customHeight="false" outlineLevel="0" collapsed="false">
      <c r="A48" s="8" t="s">
        <v>65</v>
      </c>
    </row>
    <row r="49" customFormat="false" ht="15" hidden="false" customHeight="false" outlineLevel="0" collapsed="false">
      <c r="A49" s="8" t="s">
        <v>66</v>
      </c>
    </row>
  </sheetData>
  <conditionalFormatting sqref="O6:O45">
    <cfRule type="cellIs" priority="2" operator="equal" aboveAverage="0" equalAverage="0" bottom="0" percent="0" rank="0" text="" dxfId="0">
      <formula>"NO"</formula>
    </cfRule>
    <cfRule type="cellIs" priority="3" operator="equal" aboveAverage="0" equalAverage="0" bottom="0" percent="0" rank="0" text="" dxfId="1">
      <formula>"Sí"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2026-08-28T04:31:57Z</dcterms:created>
  <dc:creator>openpyxl</dc:creator>
  <dc:description/>
  <dc:language>en-US</dc:language>
  <cp:lastModifiedBy/>
  <dcterms:modified xsi:type="dcterms:W3CDTF">2026-08-28T04:31:57Z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